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ocuments/Churchill Lab/EMSA/211222 Cy5 ladder EMSA with yCAF1 DeltaWHD and plusSAH/Measurements/Boxes delta WHD and plusSAH/"/>
    </mc:Choice>
  </mc:AlternateContent>
  <xr:revisionPtr revIDLastSave="0" documentId="13_ncr:40009_{917CBE85-A96B-934D-93BE-57C29BDC381A}" xr6:coauthVersionLast="47" xr6:coauthVersionMax="47" xr10:uidLastSave="{00000000-0000-0000-0000-000000000000}"/>
  <bookViews>
    <workbookView xWindow="-240" yWindow="500" windowWidth="15660" windowHeight="22960" activeTab="1"/>
  </bookViews>
  <sheets>
    <sheet name="211222 Cy5 ladder EMSA with yCA" sheetId="1" r:id="rId1"/>
    <sheet name="App 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3" i="2"/>
  <c r="G44" i="2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G14" i="2"/>
  <c r="G15" i="2"/>
  <c r="G16" i="2"/>
  <c r="G17" i="2"/>
  <c r="G18" i="2"/>
  <c r="G19" i="2"/>
  <c r="G20" i="2"/>
  <c r="G21" i="2"/>
  <c r="G22" i="2"/>
  <c r="G13" i="2"/>
  <c r="G4" i="2"/>
  <c r="G5" i="2"/>
  <c r="G6" i="2"/>
  <c r="G7" i="2"/>
  <c r="G8" i="2"/>
  <c r="G9" i="2"/>
  <c r="G10" i="2"/>
  <c r="G11" i="2"/>
  <c r="G12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3" i="2"/>
</calcChain>
</file>

<file path=xl/sharedStrings.xml><?xml version="1.0" encoding="utf-8"?>
<sst xmlns="http://schemas.openxmlformats.org/spreadsheetml/2006/main" count="182" uniqueCount="80">
  <si>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</si>
  <si>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</si>
  <si>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</si>
  <si>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</si>
  <si>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</si>
  <si>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</si>
  <si>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</si>
  <si>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</si>
  <si>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</si>
  <si>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</si>
  <si>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</si>
  <si>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</si>
  <si>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</si>
  <si>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</si>
  <si>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</si>
  <si>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</si>
  <si>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</si>
  <si>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</si>
  <si>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</si>
  <si>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</si>
  <si>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</si>
  <si>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</si>
  <si>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</si>
  <si>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</si>
  <si>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</si>
  <si>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</si>
  <si>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</si>
  <si>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</si>
  <si>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</si>
  <si>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</si>
  <si>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</si>
  <si>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</si>
  <si>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</si>
  <si>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</si>
  <si>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</si>
  <si>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</si>
  <si>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</si>
  <si>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</si>
  <si>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</si>
  <si>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</si>
  <si>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</si>
  <si>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</si>
  <si>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</si>
  <si>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</si>
  <si>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</si>
  <si>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</si>
  <si>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</si>
  <si>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</si>
  <si>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</si>
  <si>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</si>
  <si>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</si>
  <si>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</si>
  <si>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</si>
  <si>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</si>
  <si>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</si>
  <si>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</si>
  <si>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</si>
  <si>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</si>
  <si>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</si>
  <si>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</si>
  <si>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</si>
  <si>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</si>
  <si>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</si>
  <si>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</si>
  <si>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</si>
  <si>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</si>
  <si>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</si>
  <si>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</si>
  <si>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</si>
  <si>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</si>
  <si>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</si>
  <si>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</si>
  <si>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</si>
  <si>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</si>
  <si>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</si>
  <si>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</si>
  <si>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</si>
  <si>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</si>
  <si>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</si>
  <si>
    <t>Backg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</si>
</sst>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3718737</v>
      </c>
      <c r="D2">
        <v>0</v>
      </c>
      <c r="E2">
        <v>0</v>
      </c>
      <c r="F2" t="s">
        <v>21</v>
      </c>
      <c r="G2">
        <v>286</v>
      </c>
      <c r="H2">
        <v>328.34</v>
      </c>
      <c r="I2">
        <v>99</v>
      </c>
      <c r="J2">
        <v>212.31</v>
      </c>
      <c r="K2">
        <v>45073.599999999999</v>
      </c>
      <c r="L2">
        <v>985</v>
      </c>
      <c r="M2">
        <v>65</v>
      </c>
      <c r="N2">
        <v>4.7</v>
      </c>
      <c r="O2">
        <v>11326</v>
      </c>
      <c r="P2">
        <v>514</v>
      </c>
      <c r="Q2">
        <v>1279</v>
      </c>
      <c r="R2">
        <v>134</v>
      </c>
      <c r="S2">
        <v>89</v>
      </c>
      <c r="T2">
        <v>11326</v>
      </c>
    </row>
    <row r="3" spans="2:21" x14ac:dyDescent="0.2">
      <c r="B3" t="s">
        <v>22</v>
      </c>
      <c r="C3">
        <v>1409102</v>
      </c>
      <c r="D3">
        <v>0</v>
      </c>
      <c r="E3">
        <v>0</v>
      </c>
      <c r="F3" t="s">
        <v>21</v>
      </c>
      <c r="G3">
        <v>108</v>
      </c>
      <c r="H3">
        <v>122.96</v>
      </c>
      <c r="I3">
        <v>88</v>
      </c>
      <c r="J3">
        <v>40.369999999999997</v>
      </c>
      <c r="K3">
        <v>1629.53</v>
      </c>
      <c r="L3">
        <v>253</v>
      </c>
      <c r="M3">
        <v>58</v>
      </c>
      <c r="N3">
        <v>1.78</v>
      </c>
      <c r="O3">
        <v>11460</v>
      </c>
      <c r="P3">
        <v>648</v>
      </c>
      <c r="Q3">
        <v>1283</v>
      </c>
      <c r="R3">
        <v>135</v>
      </c>
      <c r="S3">
        <v>89</v>
      </c>
      <c r="T3">
        <v>11460</v>
      </c>
    </row>
    <row r="4" spans="2:21" x14ac:dyDescent="0.2">
      <c r="B4" t="s">
        <v>23</v>
      </c>
      <c r="C4">
        <v>1141788</v>
      </c>
      <c r="D4">
        <v>0</v>
      </c>
      <c r="E4">
        <v>0</v>
      </c>
      <c r="F4" t="s">
        <v>21</v>
      </c>
      <c r="G4">
        <v>95</v>
      </c>
      <c r="H4">
        <v>99.17</v>
      </c>
      <c r="I4">
        <v>87</v>
      </c>
      <c r="J4">
        <v>20.75</v>
      </c>
      <c r="K4">
        <v>430.68</v>
      </c>
      <c r="L4">
        <v>171</v>
      </c>
      <c r="M4">
        <v>52</v>
      </c>
      <c r="N4">
        <v>1.44</v>
      </c>
      <c r="O4">
        <v>11513</v>
      </c>
      <c r="P4">
        <v>782</v>
      </c>
      <c r="Q4">
        <v>1287</v>
      </c>
      <c r="R4">
        <v>135</v>
      </c>
      <c r="S4">
        <v>91</v>
      </c>
      <c r="T4">
        <v>11513</v>
      </c>
    </row>
    <row r="5" spans="2:21" x14ac:dyDescent="0.2">
      <c r="B5" t="s">
        <v>24</v>
      </c>
      <c r="C5">
        <v>1048854</v>
      </c>
      <c r="D5">
        <v>0</v>
      </c>
      <c r="E5">
        <v>0</v>
      </c>
      <c r="F5" t="s">
        <v>21</v>
      </c>
      <c r="G5">
        <v>89</v>
      </c>
      <c r="H5">
        <v>89.73</v>
      </c>
      <c r="I5">
        <v>89</v>
      </c>
      <c r="J5">
        <v>12.1</v>
      </c>
      <c r="K5">
        <v>146.41999999999999</v>
      </c>
      <c r="L5">
        <v>144</v>
      </c>
      <c r="M5">
        <v>50</v>
      </c>
      <c r="N5">
        <v>1.32</v>
      </c>
      <c r="O5">
        <v>11689</v>
      </c>
      <c r="P5">
        <v>917</v>
      </c>
      <c r="Q5">
        <v>1291</v>
      </c>
      <c r="R5">
        <v>136</v>
      </c>
      <c r="S5">
        <v>91</v>
      </c>
      <c r="T5">
        <v>11689</v>
      </c>
    </row>
    <row r="6" spans="2:21" x14ac:dyDescent="0.2">
      <c r="B6" t="s">
        <v>25</v>
      </c>
      <c r="C6">
        <v>1048154</v>
      </c>
      <c r="D6">
        <v>0</v>
      </c>
      <c r="E6">
        <v>0</v>
      </c>
      <c r="F6" t="s">
        <v>21</v>
      </c>
      <c r="G6">
        <v>87</v>
      </c>
      <c r="H6">
        <v>88.65</v>
      </c>
      <c r="I6">
        <v>86</v>
      </c>
      <c r="J6">
        <v>13.31</v>
      </c>
      <c r="K6">
        <v>177.11</v>
      </c>
      <c r="L6">
        <v>141</v>
      </c>
      <c r="M6">
        <v>49</v>
      </c>
      <c r="N6">
        <v>1.32</v>
      </c>
      <c r="O6">
        <v>11824</v>
      </c>
      <c r="P6">
        <v>1051</v>
      </c>
      <c r="Q6">
        <v>1295</v>
      </c>
      <c r="R6">
        <v>136</v>
      </c>
      <c r="S6">
        <v>93</v>
      </c>
      <c r="T6">
        <v>11824</v>
      </c>
    </row>
    <row r="7" spans="2:21" x14ac:dyDescent="0.2">
      <c r="B7" t="s">
        <v>26</v>
      </c>
      <c r="C7">
        <v>1051258</v>
      </c>
      <c r="D7">
        <v>0</v>
      </c>
      <c r="E7">
        <v>0</v>
      </c>
      <c r="F7" t="s">
        <v>21</v>
      </c>
      <c r="G7">
        <v>87</v>
      </c>
      <c r="H7">
        <v>88.76</v>
      </c>
      <c r="I7">
        <v>78</v>
      </c>
      <c r="J7">
        <v>14.06</v>
      </c>
      <c r="K7">
        <v>197.76</v>
      </c>
      <c r="L7">
        <v>148</v>
      </c>
      <c r="M7">
        <v>51</v>
      </c>
      <c r="N7">
        <v>1.33</v>
      </c>
      <c r="O7">
        <v>11844</v>
      </c>
      <c r="P7">
        <v>1185</v>
      </c>
      <c r="Q7">
        <v>1299</v>
      </c>
      <c r="R7">
        <v>135</v>
      </c>
      <c r="S7">
        <v>93</v>
      </c>
      <c r="T7">
        <v>11844</v>
      </c>
    </row>
    <row r="8" spans="2:21" x14ac:dyDescent="0.2">
      <c r="B8" t="s">
        <v>27</v>
      </c>
      <c r="C8">
        <v>1102027</v>
      </c>
      <c r="D8">
        <v>0</v>
      </c>
      <c r="E8">
        <v>0</v>
      </c>
      <c r="F8" t="s">
        <v>21</v>
      </c>
      <c r="G8">
        <v>89</v>
      </c>
      <c r="H8">
        <v>92.17</v>
      </c>
      <c r="I8">
        <v>82</v>
      </c>
      <c r="J8">
        <v>17.45</v>
      </c>
      <c r="K8">
        <v>304.42</v>
      </c>
      <c r="L8">
        <v>143</v>
      </c>
      <c r="M8">
        <v>51</v>
      </c>
      <c r="N8">
        <v>1.39</v>
      </c>
      <c r="O8">
        <v>11956</v>
      </c>
      <c r="P8">
        <v>1320</v>
      </c>
      <c r="Q8">
        <v>1303</v>
      </c>
      <c r="R8">
        <v>136</v>
      </c>
      <c r="S8">
        <v>93</v>
      </c>
      <c r="T8">
        <v>11956</v>
      </c>
    </row>
    <row r="9" spans="2:21" x14ac:dyDescent="0.2">
      <c r="B9" t="s">
        <v>28</v>
      </c>
      <c r="C9">
        <v>1096071</v>
      </c>
      <c r="D9">
        <v>0</v>
      </c>
      <c r="E9">
        <v>0</v>
      </c>
      <c r="F9" t="s">
        <v>21</v>
      </c>
      <c r="G9">
        <v>89</v>
      </c>
      <c r="H9">
        <v>90.96</v>
      </c>
      <c r="I9">
        <v>84</v>
      </c>
      <c r="J9">
        <v>14.46</v>
      </c>
      <c r="K9">
        <v>209.14</v>
      </c>
      <c r="L9">
        <v>149</v>
      </c>
      <c r="M9">
        <v>48</v>
      </c>
      <c r="N9">
        <v>1.38</v>
      </c>
      <c r="O9">
        <v>12050</v>
      </c>
      <c r="P9">
        <v>1454</v>
      </c>
      <c r="Q9">
        <v>1307</v>
      </c>
      <c r="R9">
        <v>136</v>
      </c>
      <c r="S9">
        <v>95</v>
      </c>
      <c r="T9">
        <v>12050</v>
      </c>
    </row>
    <row r="10" spans="2:21" x14ac:dyDescent="0.2">
      <c r="B10" t="s">
        <v>29</v>
      </c>
      <c r="C10">
        <v>1052392</v>
      </c>
      <c r="D10">
        <v>0</v>
      </c>
      <c r="E10">
        <v>0</v>
      </c>
      <c r="F10" t="s">
        <v>21</v>
      </c>
      <c r="G10">
        <v>85</v>
      </c>
      <c r="H10">
        <v>85.59</v>
      </c>
      <c r="I10">
        <v>84</v>
      </c>
      <c r="J10">
        <v>12.01</v>
      </c>
      <c r="K10">
        <v>144.33000000000001</v>
      </c>
      <c r="L10">
        <v>135</v>
      </c>
      <c r="M10">
        <v>45</v>
      </c>
      <c r="N10">
        <v>1.33</v>
      </c>
      <c r="O10">
        <v>12296</v>
      </c>
      <c r="P10">
        <v>1588</v>
      </c>
      <c r="Q10">
        <v>1312</v>
      </c>
      <c r="R10">
        <v>137</v>
      </c>
      <c r="S10">
        <v>96</v>
      </c>
      <c r="T10">
        <v>12296</v>
      </c>
    </row>
    <row r="11" spans="2:21" x14ac:dyDescent="0.2">
      <c r="B11" t="s">
        <v>30</v>
      </c>
      <c r="C11">
        <v>1041704</v>
      </c>
      <c r="D11">
        <v>0</v>
      </c>
      <c r="E11">
        <v>0</v>
      </c>
      <c r="F11" t="s">
        <v>21</v>
      </c>
      <c r="G11">
        <v>84</v>
      </c>
      <c r="H11">
        <v>84.1</v>
      </c>
      <c r="I11">
        <v>85</v>
      </c>
      <c r="J11">
        <v>10.54</v>
      </c>
      <c r="K11">
        <v>110.99</v>
      </c>
      <c r="L11">
        <v>121</v>
      </c>
      <c r="M11">
        <v>46</v>
      </c>
      <c r="N11">
        <v>1.32</v>
      </c>
      <c r="O11">
        <v>12386</v>
      </c>
      <c r="P11">
        <v>1722</v>
      </c>
      <c r="Q11">
        <v>1315</v>
      </c>
      <c r="R11">
        <v>137</v>
      </c>
      <c r="S11">
        <v>97</v>
      </c>
      <c r="T11">
        <v>12386</v>
      </c>
    </row>
    <row r="12" spans="2:21" x14ac:dyDescent="0.2">
      <c r="B12" t="s">
        <v>31</v>
      </c>
      <c r="C12">
        <v>2139831</v>
      </c>
      <c r="D12">
        <v>0</v>
      </c>
      <c r="E12">
        <v>0</v>
      </c>
      <c r="F12" t="s">
        <v>21</v>
      </c>
      <c r="G12">
        <v>321</v>
      </c>
      <c r="H12">
        <v>354.63</v>
      </c>
      <c r="I12">
        <v>175</v>
      </c>
      <c r="J12">
        <v>175.67</v>
      </c>
      <c r="K12">
        <v>30860.78</v>
      </c>
      <c r="L12">
        <v>792</v>
      </c>
      <c r="M12">
        <v>67</v>
      </c>
      <c r="N12">
        <v>2.7</v>
      </c>
      <c r="O12">
        <v>6034</v>
      </c>
      <c r="P12">
        <v>514</v>
      </c>
      <c r="Q12">
        <v>1346</v>
      </c>
      <c r="R12">
        <v>134</v>
      </c>
      <c r="S12">
        <v>50</v>
      </c>
      <c r="T12">
        <v>6034</v>
      </c>
    </row>
    <row r="13" spans="2:21" x14ac:dyDescent="0.2">
      <c r="B13" t="s">
        <v>32</v>
      </c>
      <c r="C13">
        <v>1143689</v>
      </c>
      <c r="D13">
        <v>0</v>
      </c>
      <c r="E13">
        <v>0</v>
      </c>
      <c r="F13" t="s">
        <v>21</v>
      </c>
      <c r="G13">
        <v>181</v>
      </c>
      <c r="H13">
        <v>189.6</v>
      </c>
      <c r="I13">
        <v>146</v>
      </c>
      <c r="J13">
        <v>65.61</v>
      </c>
      <c r="K13">
        <v>4304.9399999999996</v>
      </c>
      <c r="L13">
        <v>351</v>
      </c>
      <c r="M13">
        <v>69</v>
      </c>
      <c r="N13">
        <v>1.44</v>
      </c>
      <c r="O13">
        <v>6032</v>
      </c>
      <c r="P13">
        <v>648</v>
      </c>
      <c r="Q13">
        <v>1350</v>
      </c>
      <c r="R13">
        <v>134</v>
      </c>
      <c r="S13">
        <v>49</v>
      </c>
      <c r="T13">
        <v>6032</v>
      </c>
    </row>
    <row r="14" spans="2:21" x14ac:dyDescent="0.2">
      <c r="B14" t="s">
        <v>33</v>
      </c>
      <c r="C14">
        <v>878229</v>
      </c>
      <c r="D14">
        <v>0</v>
      </c>
      <c r="E14">
        <v>0</v>
      </c>
      <c r="F14" t="s">
        <v>21</v>
      </c>
      <c r="G14">
        <v>137</v>
      </c>
      <c r="H14">
        <v>146.63999999999999</v>
      </c>
      <c r="I14">
        <v>121</v>
      </c>
      <c r="J14">
        <v>44.33</v>
      </c>
      <c r="K14">
        <v>1965.22</v>
      </c>
      <c r="L14">
        <v>266</v>
      </c>
      <c r="M14">
        <v>68</v>
      </c>
      <c r="N14">
        <v>1.1100000000000001</v>
      </c>
      <c r="O14">
        <v>5989</v>
      </c>
      <c r="P14">
        <v>781</v>
      </c>
      <c r="Q14">
        <v>1355</v>
      </c>
      <c r="R14">
        <v>133</v>
      </c>
      <c r="S14">
        <v>50</v>
      </c>
      <c r="T14">
        <v>5989</v>
      </c>
    </row>
    <row r="15" spans="2:21" x14ac:dyDescent="0.2">
      <c r="B15" t="s">
        <v>34</v>
      </c>
      <c r="C15">
        <v>654512</v>
      </c>
      <c r="D15">
        <v>0</v>
      </c>
      <c r="E15">
        <v>0</v>
      </c>
      <c r="F15" t="s">
        <v>21</v>
      </c>
      <c r="G15">
        <v>109</v>
      </c>
      <c r="H15">
        <v>108.51</v>
      </c>
      <c r="I15">
        <v>106</v>
      </c>
      <c r="J15">
        <v>17.36</v>
      </c>
      <c r="K15">
        <v>301.5</v>
      </c>
      <c r="L15">
        <v>163</v>
      </c>
      <c r="M15">
        <v>60</v>
      </c>
      <c r="N15">
        <v>0.83</v>
      </c>
      <c r="O15">
        <v>6032</v>
      </c>
      <c r="P15">
        <v>915</v>
      </c>
      <c r="Q15">
        <v>1359</v>
      </c>
      <c r="R15">
        <v>134</v>
      </c>
      <c r="S15">
        <v>49</v>
      </c>
      <c r="T15">
        <v>6032</v>
      </c>
    </row>
    <row r="16" spans="2:21" x14ac:dyDescent="0.2">
      <c r="B16" t="s">
        <v>35</v>
      </c>
      <c r="C16">
        <v>611735</v>
      </c>
      <c r="D16">
        <v>0</v>
      </c>
      <c r="E16">
        <v>0</v>
      </c>
      <c r="F16" t="s">
        <v>21</v>
      </c>
      <c r="G16">
        <v>98</v>
      </c>
      <c r="H16">
        <v>101.38</v>
      </c>
      <c r="I16">
        <v>95</v>
      </c>
      <c r="J16">
        <v>17.649999999999999</v>
      </c>
      <c r="K16">
        <v>311.61</v>
      </c>
      <c r="L16">
        <v>165</v>
      </c>
      <c r="M16">
        <v>57</v>
      </c>
      <c r="N16">
        <v>0.77</v>
      </c>
      <c r="O16">
        <v>6034</v>
      </c>
      <c r="P16">
        <v>1049</v>
      </c>
      <c r="Q16">
        <v>1364</v>
      </c>
      <c r="R16">
        <v>134</v>
      </c>
      <c r="S16">
        <v>50</v>
      </c>
      <c r="T16">
        <v>6034</v>
      </c>
    </row>
    <row r="17" spans="2:20" x14ac:dyDescent="0.2">
      <c r="B17" t="s">
        <v>36</v>
      </c>
      <c r="C17">
        <v>600986</v>
      </c>
      <c r="D17">
        <v>0</v>
      </c>
      <c r="E17">
        <v>0</v>
      </c>
      <c r="F17" t="s">
        <v>21</v>
      </c>
      <c r="G17">
        <v>96</v>
      </c>
      <c r="H17">
        <v>99.63</v>
      </c>
      <c r="I17">
        <v>87</v>
      </c>
      <c r="J17">
        <v>17.73</v>
      </c>
      <c r="K17">
        <v>314.51</v>
      </c>
      <c r="L17">
        <v>157</v>
      </c>
      <c r="M17">
        <v>65</v>
      </c>
      <c r="N17">
        <v>0.76</v>
      </c>
      <c r="O17">
        <v>6032</v>
      </c>
      <c r="P17">
        <v>1183</v>
      </c>
      <c r="Q17">
        <v>1368</v>
      </c>
      <c r="R17">
        <v>134</v>
      </c>
      <c r="S17">
        <v>49</v>
      </c>
      <c r="T17">
        <v>6032</v>
      </c>
    </row>
    <row r="18" spans="2:20" x14ac:dyDescent="0.2">
      <c r="B18" t="s">
        <v>37</v>
      </c>
      <c r="C18">
        <v>590769</v>
      </c>
      <c r="D18">
        <v>0</v>
      </c>
      <c r="E18">
        <v>0</v>
      </c>
      <c r="F18" t="s">
        <v>21</v>
      </c>
      <c r="G18">
        <v>96</v>
      </c>
      <c r="H18">
        <v>97.94</v>
      </c>
      <c r="I18">
        <v>91</v>
      </c>
      <c r="J18">
        <v>18.010000000000002</v>
      </c>
      <c r="K18">
        <v>324.47000000000003</v>
      </c>
      <c r="L18">
        <v>155</v>
      </c>
      <c r="M18">
        <v>53</v>
      </c>
      <c r="N18">
        <v>0.75</v>
      </c>
      <c r="O18">
        <v>6032</v>
      </c>
      <c r="P18">
        <v>1317</v>
      </c>
      <c r="Q18">
        <v>1372</v>
      </c>
      <c r="R18">
        <v>134</v>
      </c>
      <c r="S18">
        <v>49</v>
      </c>
      <c r="T18">
        <v>6032</v>
      </c>
    </row>
    <row r="19" spans="2:20" x14ac:dyDescent="0.2">
      <c r="B19" t="s">
        <v>38</v>
      </c>
      <c r="C19">
        <v>530506</v>
      </c>
      <c r="D19">
        <v>0</v>
      </c>
      <c r="E19">
        <v>0</v>
      </c>
      <c r="F19" t="s">
        <v>21</v>
      </c>
      <c r="G19">
        <v>88</v>
      </c>
      <c r="H19">
        <v>88.58</v>
      </c>
      <c r="I19">
        <v>89</v>
      </c>
      <c r="J19">
        <v>10.76</v>
      </c>
      <c r="K19">
        <v>115.78</v>
      </c>
      <c r="L19">
        <v>127</v>
      </c>
      <c r="M19">
        <v>55</v>
      </c>
      <c r="N19">
        <v>0.67</v>
      </c>
      <c r="O19">
        <v>5989</v>
      </c>
      <c r="P19">
        <v>1450</v>
      </c>
      <c r="Q19">
        <v>1377</v>
      </c>
      <c r="R19">
        <v>133</v>
      </c>
      <c r="S19">
        <v>50</v>
      </c>
      <c r="T19">
        <v>5989</v>
      </c>
    </row>
    <row r="20" spans="2:20" x14ac:dyDescent="0.2">
      <c r="B20" t="s">
        <v>39</v>
      </c>
      <c r="C20">
        <v>480137</v>
      </c>
      <c r="D20">
        <v>0</v>
      </c>
      <c r="E20">
        <v>0</v>
      </c>
      <c r="F20" t="s">
        <v>21</v>
      </c>
      <c r="G20">
        <v>80</v>
      </c>
      <c r="H20">
        <v>79.569999999999993</v>
      </c>
      <c r="I20">
        <v>77</v>
      </c>
      <c r="J20">
        <v>9.0399999999999991</v>
      </c>
      <c r="K20">
        <v>81.7</v>
      </c>
      <c r="L20">
        <v>110</v>
      </c>
      <c r="M20">
        <v>49</v>
      </c>
      <c r="N20">
        <v>0.61</v>
      </c>
      <c r="O20">
        <v>6034</v>
      </c>
      <c r="P20">
        <v>1584</v>
      </c>
      <c r="Q20">
        <v>1382</v>
      </c>
      <c r="R20">
        <v>134</v>
      </c>
      <c r="S20">
        <v>50</v>
      </c>
      <c r="T20">
        <v>6034</v>
      </c>
    </row>
    <row r="21" spans="2:20" x14ac:dyDescent="0.2">
      <c r="B21" t="s">
        <v>40</v>
      </c>
      <c r="C21">
        <v>479212</v>
      </c>
      <c r="D21">
        <v>0</v>
      </c>
      <c r="E21">
        <v>0</v>
      </c>
      <c r="F21" t="s">
        <v>21</v>
      </c>
      <c r="G21">
        <v>79</v>
      </c>
      <c r="H21">
        <v>79.44</v>
      </c>
      <c r="I21">
        <v>80</v>
      </c>
      <c r="J21">
        <v>9.2799999999999994</v>
      </c>
      <c r="K21">
        <v>86.17</v>
      </c>
      <c r="L21">
        <v>114</v>
      </c>
      <c r="M21">
        <v>47</v>
      </c>
      <c r="N21">
        <v>0.61</v>
      </c>
      <c r="O21">
        <v>6032</v>
      </c>
      <c r="P21">
        <v>1718</v>
      </c>
      <c r="Q21">
        <v>1386</v>
      </c>
      <c r="R21">
        <v>134</v>
      </c>
      <c r="S21">
        <v>49</v>
      </c>
      <c r="T21">
        <v>6032</v>
      </c>
    </row>
    <row r="22" spans="2:20" x14ac:dyDescent="0.2">
      <c r="B22" t="s">
        <v>41</v>
      </c>
      <c r="C22">
        <v>1644510</v>
      </c>
      <c r="D22">
        <v>0</v>
      </c>
      <c r="E22">
        <v>0</v>
      </c>
      <c r="F22" t="s">
        <v>21</v>
      </c>
      <c r="G22">
        <v>224</v>
      </c>
      <c r="H22">
        <v>251.65</v>
      </c>
      <c r="I22">
        <v>183</v>
      </c>
      <c r="J22">
        <v>108.74</v>
      </c>
      <c r="K22">
        <v>11825.09</v>
      </c>
      <c r="L22">
        <v>551</v>
      </c>
      <c r="M22">
        <v>71</v>
      </c>
      <c r="N22">
        <v>2.08</v>
      </c>
      <c r="O22">
        <v>6535</v>
      </c>
      <c r="P22">
        <v>515</v>
      </c>
      <c r="Q22">
        <v>1398</v>
      </c>
      <c r="R22">
        <v>137</v>
      </c>
      <c r="S22">
        <v>53</v>
      </c>
      <c r="T22">
        <v>6535</v>
      </c>
    </row>
    <row r="23" spans="2:20" x14ac:dyDescent="0.2">
      <c r="B23" t="s">
        <v>42</v>
      </c>
      <c r="C23">
        <v>1309437</v>
      </c>
      <c r="D23">
        <v>0</v>
      </c>
      <c r="E23">
        <v>0</v>
      </c>
      <c r="F23" t="s">
        <v>21</v>
      </c>
      <c r="G23">
        <v>181</v>
      </c>
      <c r="H23">
        <v>193.53</v>
      </c>
      <c r="I23">
        <v>141</v>
      </c>
      <c r="J23">
        <v>74.23</v>
      </c>
      <c r="K23">
        <v>5510.27</v>
      </c>
      <c r="L23">
        <v>400</v>
      </c>
      <c r="M23">
        <v>66</v>
      </c>
      <c r="N23">
        <v>1.65</v>
      </c>
      <c r="O23">
        <v>6766</v>
      </c>
      <c r="P23">
        <v>649</v>
      </c>
      <c r="Q23">
        <v>1403</v>
      </c>
      <c r="R23">
        <v>137</v>
      </c>
      <c r="S23">
        <v>54</v>
      </c>
      <c r="T23">
        <v>6766</v>
      </c>
    </row>
    <row r="24" spans="2:20" x14ac:dyDescent="0.2">
      <c r="B24" t="s">
        <v>43</v>
      </c>
      <c r="C24">
        <v>1243871</v>
      </c>
      <c r="D24">
        <v>0</v>
      </c>
      <c r="E24">
        <v>0</v>
      </c>
      <c r="F24" t="s">
        <v>21</v>
      </c>
      <c r="G24">
        <v>163</v>
      </c>
      <c r="H24">
        <v>181.45</v>
      </c>
      <c r="I24">
        <v>134</v>
      </c>
      <c r="J24">
        <v>71.69</v>
      </c>
      <c r="K24">
        <v>5139.4799999999996</v>
      </c>
      <c r="L24">
        <v>377</v>
      </c>
      <c r="M24">
        <v>65</v>
      </c>
      <c r="N24">
        <v>1.57</v>
      </c>
      <c r="O24">
        <v>6855</v>
      </c>
      <c r="P24">
        <v>783</v>
      </c>
      <c r="Q24">
        <v>1406</v>
      </c>
      <c r="R24">
        <v>135</v>
      </c>
      <c r="S24">
        <v>55</v>
      </c>
      <c r="T24">
        <v>6855</v>
      </c>
    </row>
    <row r="25" spans="2:20" x14ac:dyDescent="0.2">
      <c r="B25" t="s">
        <v>44</v>
      </c>
      <c r="C25">
        <v>1054236</v>
      </c>
      <c r="D25">
        <v>0</v>
      </c>
      <c r="E25">
        <v>0</v>
      </c>
      <c r="F25" t="s">
        <v>21</v>
      </c>
      <c r="G25">
        <v>139</v>
      </c>
      <c r="H25">
        <v>150.19999999999999</v>
      </c>
      <c r="I25">
        <v>117</v>
      </c>
      <c r="J25">
        <v>47.17</v>
      </c>
      <c r="K25">
        <v>2224.8200000000002</v>
      </c>
      <c r="L25">
        <v>284</v>
      </c>
      <c r="M25">
        <v>65</v>
      </c>
      <c r="N25">
        <v>1.33</v>
      </c>
      <c r="O25">
        <v>7019</v>
      </c>
      <c r="P25">
        <v>917</v>
      </c>
      <c r="Q25">
        <v>1411</v>
      </c>
      <c r="R25">
        <v>135</v>
      </c>
      <c r="S25">
        <v>56</v>
      </c>
      <c r="T25">
        <v>7019</v>
      </c>
    </row>
    <row r="26" spans="2:20" x14ac:dyDescent="0.2">
      <c r="B26" t="s">
        <v>45</v>
      </c>
      <c r="C26">
        <v>967551</v>
      </c>
      <c r="D26">
        <v>0</v>
      </c>
      <c r="E26">
        <v>0</v>
      </c>
      <c r="F26" t="s">
        <v>21</v>
      </c>
      <c r="G26">
        <v>130</v>
      </c>
      <c r="H26">
        <v>134.91</v>
      </c>
      <c r="I26">
        <v>100</v>
      </c>
      <c r="J26">
        <v>36.67</v>
      </c>
      <c r="K26">
        <v>1345.02</v>
      </c>
      <c r="L26">
        <v>244</v>
      </c>
      <c r="M26">
        <v>66</v>
      </c>
      <c r="N26">
        <v>1.22</v>
      </c>
      <c r="O26">
        <v>7172</v>
      </c>
      <c r="P26">
        <v>1052</v>
      </c>
      <c r="Q26">
        <v>1415</v>
      </c>
      <c r="R26">
        <v>134</v>
      </c>
      <c r="S26">
        <v>58</v>
      </c>
      <c r="T26">
        <v>7172</v>
      </c>
    </row>
    <row r="27" spans="2:20" x14ac:dyDescent="0.2">
      <c r="B27" t="s">
        <v>46</v>
      </c>
      <c r="C27">
        <v>885134</v>
      </c>
      <c r="D27">
        <v>0</v>
      </c>
      <c r="E27">
        <v>0</v>
      </c>
      <c r="F27" t="s">
        <v>21</v>
      </c>
      <c r="G27">
        <v>119</v>
      </c>
      <c r="H27">
        <v>121.15</v>
      </c>
      <c r="I27">
        <v>94</v>
      </c>
      <c r="J27">
        <v>28.43</v>
      </c>
      <c r="K27">
        <v>808.36</v>
      </c>
      <c r="L27">
        <v>203</v>
      </c>
      <c r="M27">
        <v>57</v>
      </c>
      <c r="N27">
        <v>1.1200000000000001</v>
      </c>
      <c r="O27">
        <v>7306</v>
      </c>
      <c r="P27">
        <v>1186</v>
      </c>
      <c r="Q27">
        <v>1419</v>
      </c>
      <c r="R27">
        <v>134</v>
      </c>
      <c r="S27">
        <v>59</v>
      </c>
      <c r="T27">
        <v>7306</v>
      </c>
    </row>
    <row r="28" spans="2:20" x14ac:dyDescent="0.2">
      <c r="B28" t="s">
        <v>47</v>
      </c>
      <c r="C28">
        <v>810584</v>
      </c>
      <c r="D28">
        <v>0</v>
      </c>
      <c r="E28">
        <v>0</v>
      </c>
      <c r="F28" t="s">
        <v>21</v>
      </c>
      <c r="G28">
        <v>108</v>
      </c>
      <c r="H28">
        <v>107.96</v>
      </c>
      <c r="I28">
        <v>112</v>
      </c>
      <c r="J28">
        <v>21.77</v>
      </c>
      <c r="K28">
        <v>473.74</v>
      </c>
      <c r="L28">
        <v>172</v>
      </c>
      <c r="M28">
        <v>54</v>
      </c>
      <c r="N28">
        <v>1.02</v>
      </c>
      <c r="O28">
        <v>7508</v>
      </c>
      <c r="P28">
        <v>1320</v>
      </c>
      <c r="Q28">
        <v>1424</v>
      </c>
      <c r="R28">
        <v>135</v>
      </c>
      <c r="S28">
        <v>60</v>
      </c>
      <c r="T28">
        <v>7508</v>
      </c>
    </row>
    <row r="29" spans="2:20" x14ac:dyDescent="0.2">
      <c r="B29" t="s">
        <v>48</v>
      </c>
      <c r="C29">
        <v>706413</v>
      </c>
      <c r="D29">
        <v>0</v>
      </c>
      <c r="E29">
        <v>0</v>
      </c>
      <c r="F29" t="s">
        <v>21</v>
      </c>
      <c r="G29">
        <v>94</v>
      </c>
      <c r="H29">
        <v>93.42</v>
      </c>
      <c r="I29">
        <v>93</v>
      </c>
      <c r="J29">
        <v>12.19</v>
      </c>
      <c r="K29">
        <v>148.57</v>
      </c>
      <c r="L29">
        <v>149</v>
      </c>
      <c r="M29">
        <v>56</v>
      </c>
      <c r="N29">
        <v>0.89</v>
      </c>
      <c r="O29">
        <v>7562</v>
      </c>
      <c r="P29">
        <v>1454</v>
      </c>
      <c r="Q29">
        <v>1427</v>
      </c>
      <c r="R29">
        <v>135</v>
      </c>
      <c r="S29">
        <v>61</v>
      </c>
      <c r="T29">
        <v>7562</v>
      </c>
    </row>
    <row r="30" spans="2:20" x14ac:dyDescent="0.2">
      <c r="B30" t="s">
        <v>49</v>
      </c>
      <c r="C30">
        <v>639925</v>
      </c>
      <c r="D30">
        <v>0</v>
      </c>
      <c r="E30">
        <v>0</v>
      </c>
      <c r="F30" t="s">
        <v>21</v>
      </c>
      <c r="G30">
        <v>83</v>
      </c>
      <c r="H30">
        <v>82.51</v>
      </c>
      <c r="I30">
        <v>85</v>
      </c>
      <c r="J30">
        <v>9.7799999999999994</v>
      </c>
      <c r="K30">
        <v>95.61</v>
      </c>
      <c r="L30">
        <v>117</v>
      </c>
      <c r="M30">
        <v>48</v>
      </c>
      <c r="N30">
        <v>0.81</v>
      </c>
      <c r="O30">
        <v>7756</v>
      </c>
      <c r="P30">
        <v>1588</v>
      </c>
      <c r="Q30">
        <v>1432</v>
      </c>
      <c r="R30">
        <v>137</v>
      </c>
      <c r="S30">
        <v>62</v>
      </c>
      <c r="T30">
        <v>7756</v>
      </c>
    </row>
    <row r="31" spans="2:20" x14ac:dyDescent="0.2">
      <c r="B31" t="s">
        <v>50</v>
      </c>
      <c r="C31">
        <v>639264</v>
      </c>
      <c r="D31">
        <v>0</v>
      </c>
      <c r="E31">
        <v>0</v>
      </c>
      <c r="F31" t="s">
        <v>21</v>
      </c>
      <c r="G31">
        <v>81</v>
      </c>
      <c r="H31">
        <v>80.59</v>
      </c>
      <c r="I31">
        <v>83</v>
      </c>
      <c r="J31">
        <v>9.25</v>
      </c>
      <c r="K31">
        <v>85.56</v>
      </c>
      <c r="L31">
        <v>115</v>
      </c>
      <c r="M31">
        <v>40</v>
      </c>
      <c r="N31">
        <v>0.81</v>
      </c>
      <c r="O31">
        <v>7932</v>
      </c>
      <c r="P31">
        <v>1722</v>
      </c>
      <c r="Q31">
        <v>1436</v>
      </c>
      <c r="R31">
        <v>137</v>
      </c>
      <c r="S31">
        <v>64</v>
      </c>
      <c r="T31">
        <v>7932</v>
      </c>
    </row>
    <row r="32" spans="2:20" x14ac:dyDescent="0.2">
      <c r="B32" t="s">
        <v>51</v>
      </c>
      <c r="C32">
        <v>2776058</v>
      </c>
      <c r="D32">
        <v>0</v>
      </c>
      <c r="E32">
        <v>0</v>
      </c>
      <c r="F32" t="s">
        <v>21</v>
      </c>
      <c r="G32">
        <v>209</v>
      </c>
      <c r="H32">
        <v>316.14</v>
      </c>
      <c r="I32">
        <v>122</v>
      </c>
      <c r="J32">
        <v>247.05</v>
      </c>
      <c r="K32">
        <v>61031.8</v>
      </c>
      <c r="L32">
        <v>1159</v>
      </c>
      <c r="M32">
        <v>55</v>
      </c>
      <c r="N32">
        <v>3.51</v>
      </c>
      <c r="O32">
        <v>8781</v>
      </c>
      <c r="P32">
        <v>522</v>
      </c>
      <c r="Q32">
        <v>1464</v>
      </c>
      <c r="R32">
        <v>133</v>
      </c>
      <c r="S32">
        <v>70</v>
      </c>
      <c r="T32">
        <v>8781</v>
      </c>
    </row>
    <row r="33" spans="2:20" x14ac:dyDescent="0.2">
      <c r="B33" t="s">
        <v>52</v>
      </c>
      <c r="C33">
        <v>2368996</v>
      </c>
      <c r="D33">
        <v>0</v>
      </c>
      <c r="E33">
        <v>0</v>
      </c>
      <c r="F33" t="s">
        <v>21</v>
      </c>
      <c r="G33">
        <v>205</v>
      </c>
      <c r="H33">
        <v>269.79000000000002</v>
      </c>
      <c r="I33">
        <v>110</v>
      </c>
      <c r="J33">
        <v>178.04</v>
      </c>
      <c r="K33">
        <v>31699.43</v>
      </c>
      <c r="L33">
        <v>784</v>
      </c>
      <c r="M33">
        <v>69</v>
      </c>
      <c r="N33">
        <v>2.99</v>
      </c>
      <c r="O33">
        <v>8781</v>
      </c>
      <c r="P33">
        <v>655</v>
      </c>
      <c r="Q33">
        <v>1468</v>
      </c>
      <c r="R33">
        <v>133</v>
      </c>
      <c r="S33">
        <v>70</v>
      </c>
      <c r="T33">
        <v>8781</v>
      </c>
    </row>
    <row r="34" spans="2:20" x14ac:dyDescent="0.2">
      <c r="B34" t="s">
        <v>53</v>
      </c>
      <c r="C34">
        <v>2615227</v>
      </c>
      <c r="D34">
        <v>0</v>
      </c>
      <c r="E34">
        <v>0</v>
      </c>
      <c r="F34" t="s">
        <v>21</v>
      </c>
      <c r="G34">
        <v>206</v>
      </c>
      <c r="H34">
        <v>297.83</v>
      </c>
      <c r="I34">
        <v>98</v>
      </c>
      <c r="J34">
        <v>222.84</v>
      </c>
      <c r="K34">
        <v>49658.18</v>
      </c>
      <c r="L34">
        <v>965</v>
      </c>
      <c r="M34">
        <v>77</v>
      </c>
      <c r="N34">
        <v>3.3</v>
      </c>
      <c r="O34">
        <v>8781</v>
      </c>
      <c r="P34">
        <v>788</v>
      </c>
      <c r="Q34">
        <v>1472</v>
      </c>
      <c r="R34">
        <v>133</v>
      </c>
      <c r="S34">
        <v>70</v>
      </c>
      <c r="T34">
        <v>8781</v>
      </c>
    </row>
    <row r="35" spans="2:20" x14ac:dyDescent="0.2">
      <c r="B35" t="s">
        <v>54</v>
      </c>
      <c r="C35">
        <v>2318673</v>
      </c>
      <c r="D35">
        <v>0</v>
      </c>
      <c r="E35">
        <v>0</v>
      </c>
      <c r="F35" t="s">
        <v>21</v>
      </c>
      <c r="G35">
        <v>192</v>
      </c>
      <c r="H35">
        <v>264.06</v>
      </c>
      <c r="I35">
        <v>101</v>
      </c>
      <c r="J35">
        <v>182.49</v>
      </c>
      <c r="K35">
        <v>33303.72</v>
      </c>
      <c r="L35">
        <v>749</v>
      </c>
      <c r="M35">
        <v>67</v>
      </c>
      <c r="N35">
        <v>2.93</v>
      </c>
      <c r="O35">
        <v>8781</v>
      </c>
      <c r="P35">
        <v>921</v>
      </c>
      <c r="Q35">
        <v>1476</v>
      </c>
      <c r="R35">
        <v>133</v>
      </c>
      <c r="S35">
        <v>70</v>
      </c>
      <c r="T35">
        <v>8781</v>
      </c>
    </row>
    <row r="36" spans="2:20" x14ac:dyDescent="0.2">
      <c r="B36" t="s">
        <v>55</v>
      </c>
      <c r="C36">
        <v>2221282</v>
      </c>
      <c r="D36">
        <v>0</v>
      </c>
      <c r="E36">
        <v>0</v>
      </c>
      <c r="F36" t="s">
        <v>21</v>
      </c>
      <c r="G36">
        <v>187</v>
      </c>
      <c r="H36">
        <v>252.96</v>
      </c>
      <c r="I36">
        <v>102</v>
      </c>
      <c r="J36">
        <v>166.04</v>
      </c>
      <c r="K36">
        <v>27568.76</v>
      </c>
      <c r="L36">
        <v>724</v>
      </c>
      <c r="M36">
        <v>74</v>
      </c>
      <c r="N36">
        <v>2.8</v>
      </c>
      <c r="O36">
        <v>8781</v>
      </c>
      <c r="P36">
        <v>1054</v>
      </c>
      <c r="Q36">
        <v>1480</v>
      </c>
      <c r="R36">
        <v>133</v>
      </c>
      <c r="S36">
        <v>70</v>
      </c>
      <c r="T36">
        <v>8781</v>
      </c>
    </row>
    <row r="37" spans="2:20" x14ac:dyDescent="0.2">
      <c r="B37" t="s">
        <v>56</v>
      </c>
      <c r="C37">
        <v>2188533</v>
      </c>
      <c r="D37">
        <v>0</v>
      </c>
      <c r="E37">
        <v>0</v>
      </c>
      <c r="F37" t="s">
        <v>21</v>
      </c>
      <c r="G37">
        <v>165</v>
      </c>
      <c r="H37">
        <v>251.21</v>
      </c>
      <c r="I37">
        <v>99</v>
      </c>
      <c r="J37">
        <v>182.22</v>
      </c>
      <c r="K37">
        <v>33204.92</v>
      </c>
      <c r="L37">
        <v>745</v>
      </c>
      <c r="M37">
        <v>73</v>
      </c>
      <c r="N37">
        <v>2.76</v>
      </c>
      <c r="O37">
        <v>8712</v>
      </c>
      <c r="P37">
        <v>1187</v>
      </c>
      <c r="Q37">
        <v>1483</v>
      </c>
      <c r="R37">
        <v>132</v>
      </c>
      <c r="S37">
        <v>69</v>
      </c>
      <c r="T37">
        <v>8712</v>
      </c>
    </row>
    <row r="38" spans="2:20" x14ac:dyDescent="0.2">
      <c r="B38" t="s">
        <v>57</v>
      </c>
      <c r="C38">
        <v>1762937</v>
      </c>
      <c r="D38">
        <v>0</v>
      </c>
      <c r="E38">
        <v>0</v>
      </c>
      <c r="F38" t="s">
        <v>21</v>
      </c>
      <c r="G38">
        <v>136</v>
      </c>
      <c r="H38">
        <v>200.77</v>
      </c>
      <c r="I38">
        <v>104</v>
      </c>
      <c r="J38">
        <v>142.34</v>
      </c>
      <c r="K38">
        <v>20261.57</v>
      </c>
      <c r="L38">
        <v>660</v>
      </c>
      <c r="M38">
        <v>58</v>
      </c>
      <c r="N38">
        <v>2.23</v>
      </c>
      <c r="O38">
        <v>8781</v>
      </c>
      <c r="P38">
        <v>1319</v>
      </c>
      <c r="Q38">
        <v>1487</v>
      </c>
      <c r="R38">
        <v>133</v>
      </c>
      <c r="S38">
        <v>70</v>
      </c>
      <c r="T38">
        <v>8781</v>
      </c>
    </row>
    <row r="39" spans="2:20" x14ac:dyDescent="0.2">
      <c r="B39" t="s">
        <v>58</v>
      </c>
      <c r="C39">
        <v>1511464</v>
      </c>
      <c r="D39">
        <v>0</v>
      </c>
      <c r="E39">
        <v>0</v>
      </c>
      <c r="F39" t="s">
        <v>21</v>
      </c>
      <c r="G39">
        <v>127</v>
      </c>
      <c r="H39">
        <v>172.13</v>
      </c>
      <c r="I39">
        <v>90</v>
      </c>
      <c r="J39">
        <v>98.11</v>
      </c>
      <c r="K39">
        <v>9626.4599999999991</v>
      </c>
      <c r="L39">
        <v>443</v>
      </c>
      <c r="M39">
        <v>59</v>
      </c>
      <c r="N39">
        <v>1.91</v>
      </c>
      <c r="O39">
        <v>8781</v>
      </c>
      <c r="P39">
        <v>1452</v>
      </c>
      <c r="Q39">
        <v>1491</v>
      </c>
      <c r="R39">
        <v>133</v>
      </c>
      <c r="S39">
        <v>70</v>
      </c>
      <c r="T39">
        <v>8781</v>
      </c>
    </row>
    <row r="40" spans="2:20" x14ac:dyDescent="0.2">
      <c r="B40" t="s">
        <v>59</v>
      </c>
      <c r="C40">
        <v>1237393</v>
      </c>
      <c r="D40">
        <v>0</v>
      </c>
      <c r="E40">
        <v>0</v>
      </c>
      <c r="F40" t="s">
        <v>21</v>
      </c>
      <c r="G40">
        <v>110</v>
      </c>
      <c r="H40">
        <v>140.91999999999999</v>
      </c>
      <c r="I40">
        <v>99</v>
      </c>
      <c r="J40">
        <v>71.400000000000006</v>
      </c>
      <c r="K40">
        <v>5098.3900000000003</v>
      </c>
      <c r="L40">
        <v>372</v>
      </c>
      <c r="M40">
        <v>54</v>
      </c>
      <c r="N40">
        <v>1.56</v>
      </c>
      <c r="O40">
        <v>8781</v>
      </c>
      <c r="P40">
        <v>1585</v>
      </c>
      <c r="Q40">
        <v>1495</v>
      </c>
      <c r="R40">
        <v>133</v>
      </c>
      <c r="S40">
        <v>70</v>
      </c>
      <c r="T40">
        <v>8781</v>
      </c>
    </row>
    <row r="41" spans="2:20" x14ac:dyDescent="0.2">
      <c r="B41" t="s">
        <v>60</v>
      </c>
      <c r="C41">
        <v>1071144</v>
      </c>
      <c r="D41">
        <v>0</v>
      </c>
      <c r="E41">
        <v>0</v>
      </c>
      <c r="F41" t="s">
        <v>21</v>
      </c>
      <c r="G41">
        <v>102</v>
      </c>
      <c r="H41">
        <v>121.98</v>
      </c>
      <c r="I41">
        <v>86</v>
      </c>
      <c r="J41">
        <v>52.52</v>
      </c>
      <c r="K41">
        <v>2758.32</v>
      </c>
      <c r="L41">
        <v>315</v>
      </c>
      <c r="M41">
        <v>52</v>
      </c>
      <c r="N41">
        <v>1.35</v>
      </c>
      <c r="O41">
        <v>8781</v>
      </c>
      <c r="P41">
        <v>1718</v>
      </c>
      <c r="Q41">
        <v>1499</v>
      </c>
      <c r="R41">
        <v>133</v>
      </c>
      <c r="S41">
        <v>70</v>
      </c>
      <c r="T41">
        <v>8781</v>
      </c>
    </row>
    <row r="42" spans="2:20" x14ac:dyDescent="0.2">
      <c r="B42" t="s">
        <v>61</v>
      </c>
      <c r="C42">
        <v>2950948</v>
      </c>
      <c r="D42">
        <v>0</v>
      </c>
      <c r="E42">
        <v>0</v>
      </c>
      <c r="F42" t="s">
        <v>21</v>
      </c>
      <c r="G42">
        <v>135</v>
      </c>
      <c r="H42">
        <v>219.17</v>
      </c>
      <c r="I42">
        <v>91</v>
      </c>
      <c r="J42">
        <v>192.76</v>
      </c>
      <c r="K42">
        <v>37156.43</v>
      </c>
      <c r="L42">
        <v>1007</v>
      </c>
      <c r="M42">
        <v>51</v>
      </c>
      <c r="N42">
        <v>3.73</v>
      </c>
      <c r="O42">
        <v>13464</v>
      </c>
      <c r="P42">
        <v>525</v>
      </c>
      <c r="Q42">
        <v>1565</v>
      </c>
      <c r="R42">
        <v>132</v>
      </c>
      <c r="S42">
        <v>104</v>
      </c>
      <c r="T42">
        <v>13464</v>
      </c>
    </row>
    <row r="43" spans="2:20" x14ac:dyDescent="0.2">
      <c r="B43" t="s">
        <v>62</v>
      </c>
      <c r="C43">
        <v>2573850</v>
      </c>
      <c r="D43">
        <v>0</v>
      </c>
      <c r="E43">
        <v>0</v>
      </c>
      <c r="F43" t="s">
        <v>21</v>
      </c>
      <c r="G43">
        <v>132</v>
      </c>
      <c r="H43">
        <v>191.17</v>
      </c>
      <c r="I43">
        <v>84</v>
      </c>
      <c r="J43">
        <v>135.86000000000001</v>
      </c>
      <c r="K43">
        <v>18457.46</v>
      </c>
      <c r="L43">
        <v>633</v>
      </c>
      <c r="M43">
        <v>56</v>
      </c>
      <c r="N43">
        <v>3.25</v>
      </c>
      <c r="O43">
        <v>13464</v>
      </c>
      <c r="P43">
        <v>657</v>
      </c>
      <c r="Q43">
        <v>1567</v>
      </c>
      <c r="R43">
        <v>132</v>
      </c>
      <c r="S43">
        <v>105</v>
      </c>
      <c r="T43">
        <v>13464</v>
      </c>
    </row>
    <row r="44" spans="2:20" x14ac:dyDescent="0.2">
      <c r="B44" t="s">
        <v>63</v>
      </c>
      <c r="C44">
        <v>2896628</v>
      </c>
      <c r="D44">
        <v>0</v>
      </c>
      <c r="E44">
        <v>0</v>
      </c>
      <c r="F44" t="s">
        <v>21</v>
      </c>
      <c r="G44">
        <v>132</v>
      </c>
      <c r="H44">
        <v>215.14</v>
      </c>
      <c r="I44">
        <v>87</v>
      </c>
      <c r="J44">
        <v>179.56</v>
      </c>
      <c r="K44">
        <v>32242.49</v>
      </c>
      <c r="L44">
        <v>818</v>
      </c>
      <c r="M44">
        <v>53</v>
      </c>
      <c r="N44">
        <v>3.66</v>
      </c>
      <c r="O44">
        <v>13464</v>
      </c>
      <c r="P44">
        <v>789</v>
      </c>
      <c r="Q44">
        <v>1570</v>
      </c>
      <c r="R44">
        <v>132</v>
      </c>
      <c r="S44">
        <v>104</v>
      </c>
      <c r="T44">
        <v>13464</v>
      </c>
    </row>
    <row r="45" spans="2:20" x14ac:dyDescent="0.2">
      <c r="B45" t="s">
        <v>64</v>
      </c>
      <c r="C45">
        <v>2600960</v>
      </c>
      <c r="D45">
        <v>0</v>
      </c>
      <c r="E45">
        <v>0</v>
      </c>
      <c r="F45" t="s">
        <v>21</v>
      </c>
      <c r="G45">
        <v>126</v>
      </c>
      <c r="H45">
        <v>193.18</v>
      </c>
      <c r="I45">
        <v>86</v>
      </c>
      <c r="J45">
        <v>144.88</v>
      </c>
      <c r="K45">
        <v>20989.48</v>
      </c>
      <c r="L45">
        <v>672</v>
      </c>
      <c r="M45">
        <v>44</v>
      </c>
      <c r="N45">
        <v>3.28</v>
      </c>
      <c r="O45">
        <v>13464</v>
      </c>
      <c r="P45">
        <v>921</v>
      </c>
      <c r="Q45">
        <v>1572</v>
      </c>
      <c r="R45">
        <v>132</v>
      </c>
      <c r="S45">
        <v>105</v>
      </c>
      <c r="T45">
        <v>13464</v>
      </c>
    </row>
    <row r="46" spans="2:20" x14ac:dyDescent="0.2">
      <c r="B46" t="s">
        <v>65</v>
      </c>
      <c r="C46">
        <v>2602614</v>
      </c>
      <c r="D46">
        <v>0</v>
      </c>
      <c r="E46">
        <v>0</v>
      </c>
      <c r="F46" t="s">
        <v>21</v>
      </c>
      <c r="G46">
        <v>128</v>
      </c>
      <c r="H46">
        <v>193.3</v>
      </c>
      <c r="I46">
        <v>83</v>
      </c>
      <c r="J46">
        <v>147.13999999999999</v>
      </c>
      <c r="K46">
        <v>21650.49</v>
      </c>
      <c r="L46">
        <v>680</v>
      </c>
      <c r="M46">
        <v>55</v>
      </c>
      <c r="N46">
        <v>3.29</v>
      </c>
      <c r="O46">
        <v>13464</v>
      </c>
      <c r="P46">
        <v>1053</v>
      </c>
      <c r="Q46">
        <v>1575</v>
      </c>
      <c r="R46">
        <v>132</v>
      </c>
      <c r="S46">
        <v>104</v>
      </c>
      <c r="T46">
        <v>13464</v>
      </c>
    </row>
    <row r="47" spans="2:20" x14ac:dyDescent="0.2">
      <c r="B47" t="s">
        <v>66</v>
      </c>
      <c r="C47">
        <v>2807557</v>
      </c>
      <c r="D47">
        <v>0</v>
      </c>
      <c r="E47">
        <v>0</v>
      </c>
      <c r="F47" t="s">
        <v>21</v>
      </c>
      <c r="G47">
        <v>129</v>
      </c>
      <c r="H47">
        <v>208.52</v>
      </c>
      <c r="I47">
        <v>81</v>
      </c>
      <c r="J47">
        <v>172.92</v>
      </c>
      <c r="K47">
        <v>29901.64</v>
      </c>
      <c r="L47">
        <v>782</v>
      </c>
      <c r="M47">
        <v>53</v>
      </c>
      <c r="N47">
        <v>3.55</v>
      </c>
      <c r="O47">
        <v>13464</v>
      </c>
      <c r="P47">
        <v>1185</v>
      </c>
      <c r="Q47">
        <v>1577</v>
      </c>
      <c r="R47">
        <v>132</v>
      </c>
      <c r="S47">
        <v>104</v>
      </c>
      <c r="T47">
        <v>13464</v>
      </c>
    </row>
    <row r="48" spans="2:20" x14ac:dyDescent="0.2">
      <c r="B48" t="s">
        <v>67</v>
      </c>
      <c r="C48">
        <v>2407601</v>
      </c>
      <c r="D48">
        <v>0</v>
      </c>
      <c r="E48">
        <v>0</v>
      </c>
      <c r="F48" t="s">
        <v>21</v>
      </c>
      <c r="G48">
        <v>115</v>
      </c>
      <c r="H48">
        <v>178.82</v>
      </c>
      <c r="I48">
        <v>83</v>
      </c>
      <c r="J48">
        <v>144.37</v>
      </c>
      <c r="K48">
        <v>20841.27</v>
      </c>
      <c r="L48">
        <v>747</v>
      </c>
      <c r="M48">
        <v>50</v>
      </c>
      <c r="N48">
        <v>3.04</v>
      </c>
      <c r="O48">
        <v>13464</v>
      </c>
      <c r="P48">
        <v>1317</v>
      </c>
      <c r="Q48">
        <v>1579</v>
      </c>
      <c r="R48">
        <v>132</v>
      </c>
      <c r="S48">
        <v>105</v>
      </c>
      <c r="T48">
        <v>13464</v>
      </c>
    </row>
    <row r="49" spans="2:20" x14ac:dyDescent="0.2">
      <c r="B49" t="s">
        <v>68</v>
      </c>
      <c r="C49">
        <v>2451047</v>
      </c>
      <c r="D49">
        <v>0</v>
      </c>
      <c r="E49">
        <v>0</v>
      </c>
      <c r="F49" t="s">
        <v>21</v>
      </c>
      <c r="G49">
        <v>119</v>
      </c>
      <c r="H49">
        <v>182.04</v>
      </c>
      <c r="I49">
        <v>79</v>
      </c>
      <c r="J49">
        <v>132.46</v>
      </c>
      <c r="K49">
        <v>17546.66</v>
      </c>
      <c r="L49">
        <v>621</v>
      </c>
      <c r="M49">
        <v>44</v>
      </c>
      <c r="N49">
        <v>3.1</v>
      </c>
      <c r="O49">
        <v>13464</v>
      </c>
      <c r="P49">
        <v>1449</v>
      </c>
      <c r="Q49">
        <v>1582</v>
      </c>
      <c r="R49">
        <v>132</v>
      </c>
      <c r="S49">
        <v>104</v>
      </c>
      <c r="T49">
        <v>13464</v>
      </c>
    </row>
    <row r="50" spans="2:20" x14ac:dyDescent="0.2">
      <c r="B50" t="s">
        <v>69</v>
      </c>
      <c r="C50">
        <v>2777729</v>
      </c>
      <c r="D50">
        <v>0</v>
      </c>
      <c r="E50">
        <v>0</v>
      </c>
      <c r="F50" t="s">
        <v>21</v>
      </c>
      <c r="G50">
        <v>126</v>
      </c>
      <c r="H50">
        <v>206.31</v>
      </c>
      <c r="I50">
        <v>80</v>
      </c>
      <c r="J50">
        <v>180.35</v>
      </c>
      <c r="K50">
        <v>32525.68</v>
      </c>
      <c r="L50">
        <v>854</v>
      </c>
      <c r="M50">
        <v>45</v>
      </c>
      <c r="N50">
        <v>3.51</v>
      </c>
      <c r="O50">
        <v>13464</v>
      </c>
      <c r="P50">
        <v>1581</v>
      </c>
      <c r="Q50">
        <v>1584</v>
      </c>
      <c r="R50">
        <v>132</v>
      </c>
      <c r="S50">
        <v>105</v>
      </c>
      <c r="T50">
        <v>13464</v>
      </c>
    </row>
    <row r="51" spans="2:20" x14ac:dyDescent="0.2">
      <c r="B51" t="s">
        <v>70</v>
      </c>
      <c r="C51">
        <v>2474516</v>
      </c>
      <c r="D51">
        <v>0</v>
      </c>
      <c r="E51">
        <v>0</v>
      </c>
      <c r="F51" t="s">
        <v>21</v>
      </c>
      <c r="G51">
        <v>107</v>
      </c>
      <c r="H51">
        <v>183.79</v>
      </c>
      <c r="I51">
        <v>77</v>
      </c>
      <c r="J51">
        <v>161.75</v>
      </c>
      <c r="K51">
        <v>26164.560000000001</v>
      </c>
      <c r="L51">
        <v>824</v>
      </c>
      <c r="M51">
        <v>43</v>
      </c>
      <c r="N51">
        <v>3.12</v>
      </c>
      <c r="O51">
        <v>13464</v>
      </c>
      <c r="P51">
        <v>1713</v>
      </c>
      <c r="Q51">
        <v>1587</v>
      </c>
      <c r="R51">
        <v>132</v>
      </c>
      <c r="S51">
        <v>104</v>
      </c>
      <c r="T51">
        <v>13464</v>
      </c>
    </row>
    <row r="52" spans="2:20" x14ac:dyDescent="0.2">
      <c r="B52">
        <v>6</v>
      </c>
      <c r="C52">
        <v>855976</v>
      </c>
      <c r="D52">
        <v>0</v>
      </c>
      <c r="E52">
        <v>0</v>
      </c>
      <c r="F52" t="s">
        <v>21</v>
      </c>
      <c r="G52">
        <v>72</v>
      </c>
      <c r="H52">
        <v>72.12</v>
      </c>
      <c r="I52">
        <v>70</v>
      </c>
      <c r="J52">
        <v>8.52</v>
      </c>
      <c r="K52">
        <v>72.510000000000005</v>
      </c>
      <c r="L52">
        <v>108</v>
      </c>
      <c r="M52">
        <v>42</v>
      </c>
      <c r="N52">
        <v>1.08</v>
      </c>
      <c r="O52">
        <v>11868</v>
      </c>
      <c r="P52">
        <v>513</v>
      </c>
      <c r="Q52">
        <v>1052</v>
      </c>
      <c r="R52">
        <v>138</v>
      </c>
      <c r="S52">
        <v>86</v>
      </c>
      <c r="T52">
        <v>11868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7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3718737</v>
      </c>
      <c r="D3">
        <v>11326</v>
      </c>
      <c r="F3">
        <f>C3-$C$53/$D$53*D3</f>
        <v>2901852.590158409</v>
      </c>
      <c r="G3">
        <f>F3/$F$3</f>
        <v>1</v>
      </c>
      <c r="H3">
        <f>1-G3</f>
        <v>0</v>
      </c>
    </row>
    <row r="4" spans="1:8" x14ac:dyDescent="0.2">
      <c r="B4" t="s">
        <v>22</v>
      </c>
      <c r="C4">
        <v>1409102</v>
      </c>
      <c r="D4">
        <v>11460</v>
      </c>
      <c r="F4">
        <f t="shared" ref="F4:F53" si="0">C4-$C$53/$D$53*D4</f>
        <v>582552.87967644085</v>
      </c>
      <c r="G4">
        <f t="shared" ref="G4:G19" si="1">F4/$F$3</f>
        <v>0.20075205806530647</v>
      </c>
      <c r="H4">
        <f t="shared" ref="H4:H52" si="2">1-G4</f>
        <v>0.79924794193469351</v>
      </c>
    </row>
    <row r="5" spans="1:8" x14ac:dyDescent="0.2">
      <c r="B5" t="s">
        <v>23</v>
      </c>
      <c r="C5">
        <v>1141788</v>
      </c>
      <c r="D5">
        <v>11513</v>
      </c>
      <c r="F5">
        <f t="shared" si="0"/>
        <v>311416.27030670713</v>
      </c>
      <c r="G5">
        <f t="shared" si="1"/>
        <v>0.1073163645055131</v>
      </c>
      <c r="H5">
        <f t="shared" si="2"/>
        <v>0.89268363549448693</v>
      </c>
    </row>
    <row r="6" spans="1:8" x14ac:dyDescent="0.2">
      <c r="B6" t="s">
        <v>24</v>
      </c>
      <c r="C6">
        <v>1048854</v>
      </c>
      <c r="D6">
        <v>11689</v>
      </c>
      <c r="F6">
        <f t="shared" si="0"/>
        <v>205788.32221098745</v>
      </c>
      <c r="G6">
        <f t="shared" si="1"/>
        <v>7.0916187441400561E-2</v>
      </c>
      <c r="H6">
        <f t="shared" si="2"/>
        <v>0.9290838125585994</v>
      </c>
    </row>
    <row r="7" spans="1:8" x14ac:dyDescent="0.2">
      <c r="B7" t="s">
        <v>25</v>
      </c>
      <c r="C7">
        <v>1048154</v>
      </c>
      <c r="D7">
        <v>11824</v>
      </c>
      <c r="F7">
        <f t="shared" si="0"/>
        <v>195351.48702392983</v>
      </c>
      <c r="G7">
        <f t="shared" si="1"/>
        <v>6.7319576358379318E-2</v>
      </c>
      <c r="H7">
        <f t="shared" si="2"/>
        <v>0.93268042364162063</v>
      </c>
    </row>
    <row r="8" spans="1:8" x14ac:dyDescent="0.2">
      <c r="B8" t="s">
        <v>26</v>
      </c>
      <c r="C8">
        <v>1051258</v>
      </c>
      <c r="D8">
        <v>11844</v>
      </c>
      <c r="F8">
        <f t="shared" si="0"/>
        <v>197012.99292214355</v>
      </c>
      <c r="G8">
        <f t="shared" si="1"/>
        <v>6.7892143656886728E-2</v>
      </c>
      <c r="H8">
        <f t="shared" si="2"/>
        <v>0.93210785634311333</v>
      </c>
    </row>
    <row r="9" spans="1:8" x14ac:dyDescent="0.2">
      <c r="B9" t="s">
        <v>27</v>
      </c>
      <c r="C9">
        <v>1102027</v>
      </c>
      <c r="D9">
        <v>11956</v>
      </c>
      <c r="F9">
        <f t="shared" si="0"/>
        <v>239704.02595214022</v>
      </c>
      <c r="G9">
        <f t="shared" si="1"/>
        <v>8.2603791372826085E-2</v>
      </c>
      <c r="H9">
        <f t="shared" si="2"/>
        <v>0.91739620862717386</v>
      </c>
    </row>
    <row r="10" spans="1:8" x14ac:dyDescent="0.2">
      <c r="B10" t="s">
        <v>28</v>
      </c>
      <c r="C10">
        <v>1096071</v>
      </c>
      <c r="D10">
        <v>12050</v>
      </c>
      <c r="F10">
        <f t="shared" si="0"/>
        <v>226968.30367374443</v>
      </c>
      <c r="G10">
        <f t="shared" si="1"/>
        <v>7.821496668835079E-2</v>
      </c>
      <c r="H10">
        <f t="shared" si="2"/>
        <v>0.92178503331164918</v>
      </c>
    </row>
    <row r="11" spans="1:8" x14ac:dyDescent="0.2">
      <c r="B11" t="s">
        <v>29</v>
      </c>
      <c r="C11">
        <v>1052392</v>
      </c>
      <c r="D11">
        <v>12296</v>
      </c>
      <c r="F11">
        <f t="shared" si="0"/>
        <v>165546.62622177275</v>
      </c>
      <c r="G11">
        <f t="shared" si="1"/>
        <v>5.704859949923774E-2</v>
      </c>
      <c r="H11">
        <f t="shared" si="2"/>
        <v>0.9429514005007622</v>
      </c>
    </row>
    <row r="12" spans="1:8" x14ac:dyDescent="0.2">
      <c r="B12" t="s">
        <v>30</v>
      </c>
      <c r="C12">
        <v>1041704</v>
      </c>
      <c r="D12">
        <v>12386</v>
      </c>
      <c r="F12">
        <f t="shared" si="0"/>
        <v>148367.40276373434</v>
      </c>
      <c r="G12">
        <f t="shared" si="1"/>
        <v>5.1128511236897503E-2</v>
      </c>
      <c r="H12">
        <f t="shared" si="2"/>
        <v>0.94887148876310246</v>
      </c>
    </row>
    <row r="13" spans="1:8" x14ac:dyDescent="0.2">
      <c r="A13" t="s">
        <v>75</v>
      </c>
      <c r="B13" t="s">
        <v>31</v>
      </c>
      <c r="C13">
        <v>2139831</v>
      </c>
      <c r="D13">
        <v>6034</v>
      </c>
      <c r="F13">
        <f t="shared" si="0"/>
        <v>1704630.5294910683</v>
      </c>
      <c r="G13">
        <f>F13/$F$13</f>
        <v>1</v>
      </c>
      <c r="H13">
        <f t="shared" si="2"/>
        <v>0</v>
      </c>
    </row>
    <row r="14" spans="1:8" x14ac:dyDescent="0.2">
      <c r="B14" t="s">
        <v>32</v>
      </c>
      <c r="C14">
        <v>1143689</v>
      </c>
      <c r="D14">
        <v>6032</v>
      </c>
      <c r="F14">
        <f t="shared" si="0"/>
        <v>708632.77890124707</v>
      </c>
      <c r="G14">
        <f t="shared" ref="G14:G26" si="3">F14/$F$13</f>
        <v>0.41571048191470283</v>
      </c>
      <c r="H14">
        <f t="shared" si="2"/>
        <v>0.58428951808529717</v>
      </c>
    </row>
    <row r="15" spans="1:8" x14ac:dyDescent="0.2">
      <c r="B15" t="s">
        <v>33</v>
      </c>
      <c r="C15">
        <v>878229</v>
      </c>
      <c r="D15">
        <v>5989</v>
      </c>
      <c r="F15">
        <f t="shared" si="0"/>
        <v>446274.14122008759</v>
      </c>
      <c r="G15">
        <f t="shared" si="3"/>
        <v>0.26180109619022629</v>
      </c>
      <c r="H15">
        <f t="shared" si="2"/>
        <v>0.73819890380977371</v>
      </c>
    </row>
    <row r="16" spans="1:8" x14ac:dyDescent="0.2">
      <c r="B16" t="s">
        <v>34</v>
      </c>
      <c r="C16">
        <v>654512</v>
      </c>
      <c r="D16">
        <v>6032</v>
      </c>
      <c r="F16">
        <f t="shared" si="0"/>
        <v>219455.77890124702</v>
      </c>
      <c r="G16">
        <f t="shared" si="3"/>
        <v>0.12874096474546151</v>
      </c>
      <c r="H16">
        <f t="shared" si="2"/>
        <v>0.87125903525453852</v>
      </c>
    </row>
    <row r="17" spans="1:8" x14ac:dyDescent="0.2">
      <c r="B17" t="s">
        <v>35</v>
      </c>
      <c r="C17">
        <v>611735</v>
      </c>
      <c r="D17">
        <v>6034</v>
      </c>
      <c r="F17">
        <f t="shared" si="0"/>
        <v>176534.52949106839</v>
      </c>
      <c r="G17">
        <f t="shared" si="3"/>
        <v>0.10356175513515779</v>
      </c>
      <c r="H17">
        <f t="shared" si="2"/>
        <v>0.89643824486484225</v>
      </c>
    </row>
    <row r="18" spans="1:8" x14ac:dyDescent="0.2">
      <c r="B18" t="s">
        <v>36</v>
      </c>
      <c r="C18">
        <v>600986</v>
      </c>
      <c r="D18">
        <v>6032</v>
      </c>
      <c r="F18">
        <f t="shared" si="0"/>
        <v>165929.77890124702</v>
      </c>
      <c r="G18">
        <f t="shared" si="3"/>
        <v>9.7340611957000875E-2</v>
      </c>
      <c r="H18">
        <f t="shared" si="2"/>
        <v>0.90265938804299917</v>
      </c>
    </row>
    <row r="19" spans="1:8" x14ac:dyDescent="0.2">
      <c r="B19" t="s">
        <v>37</v>
      </c>
      <c r="C19">
        <v>590769</v>
      </c>
      <c r="D19">
        <v>6032</v>
      </c>
      <c r="F19">
        <f t="shared" si="0"/>
        <v>155712.77890124702</v>
      </c>
      <c r="G19">
        <f t="shared" si="3"/>
        <v>9.1346937771750666E-2</v>
      </c>
      <c r="H19">
        <f t="shared" si="2"/>
        <v>0.90865306222824938</v>
      </c>
    </row>
    <row r="20" spans="1:8" x14ac:dyDescent="0.2">
      <c r="B20" t="s">
        <v>38</v>
      </c>
      <c r="C20">
        <v>530506</v>
      </c>
      <c r="D20">
        <v>5989</v>
      </c>
      <c r="F20">
        <f t="shared" si="0"/>
        <v>98551.141220087593</v>
      </c>
      <c r="G20">
        <f t="shared" si="3"/>
        <v>5.781378399312774E-2</v>
      </c>
      <c r="H20">
        <f t="shared" si="2"/>
        <v>0.94218621600687225</v>
      </c>
    </row>
    <row r="21" spans="1:8" x14ac:dyDescent="0.2">
      <c r="B21" t="s">
        <v>39</v>
      </c>
      <c r="C21">
        <v>480137</v>
      </c>
      <c r="D21">
        <v>6034</v>
      </c>
      <c r="F21">
        <f t="shared" si="0"/>
        <v>44936.529491068388</v>
      </c>
      <c r="G21">
        <f t="shared" si="3"/>
        <v>2.6361448251478029E-2</v>
      </c>
      <c r="H21">
        <f t="shared" si="2"/>
        <v>0.97363855174852199</v>
      </c>
    </row>
    <row r="22" spans="1:8" x14ac:dyDescent="0.2">
      <c r="B22" t="s">
        <v>40</v>
      </c>
      <c r="C22">
        <v>479212</v>
      </c>
      <c r="D22">
        <v>6032</v>
      </c>
      <c r="F22">
        <f t="shared" si="0"/>
        <v>44155.778901247017</v>
      </c>
      <c r="G22">
        <f t="shared" si="3"/>
        <v>2.5903430765392952E-2</v>
      </c>
      <c r="H22">
        <f t="shared" si="2"/>
        <v>0.97409656923460708</v>
      </c>
    </row>
    <row r="23" spans="1:8" x14ac:dyDescent="0.2">
      <c r="A23" t="s">
        <v>76</v>
      </c>
      <c r="B23" t="s">
        <v>41</v>
      </c>
      <c r="C23">
        <v>1644510</v>
      </c>
      <c r="D23">
        <v>6535</v>
      </c>
      <c r="F23">
        <f t="shared" si="0"/>
        <v>1173175.0522413212</v>
      </c>
      <c r="G23">
        <f>F23/$F$23</f>
        <v>1</v>
      </c>
      <c r="H23">
        <f t="shared" si="2"/>
        <v>0</v>
      </c>
    </row>
    <row r="24" spans="1:8" x14ac:dyDescent="0.2">
      <c r="B24" t="s">
        <v>42</v>
      </c>
      <c r="C24">
        <v>1309437</v>
      </c>
      <c r="D24">
        <v>6766</v>
      </c>
      <c r="F24">
        <f t="shared" si="0"/>
        <v>821441.24536568928</v>
      </c>
      <c r="G24">
        <f t="shared" ref="G24:G34" si="4">F24/$F$23</f>
        <v>0.70018642469113757</v>
      </c>
      <c r="H24">
        <f t="shared" si="2"/>
        <v>0.29981357530886243</v>
      </c>
    </row>
    <row r="25" spans="1:8" x14ac:dyDescent="0.2">
      <c r="B25" t="s">
        <v>43</v>
      </c>
      <c r="C25">
        <v>1243871</v>
      </c>
      <c r="D25">
        <v>6855</v>
      </c>
      <c r="F25">
        <f t="shared" si="0"/>
        <v>749456.14661274012</v>
      </c>
      <c r="G25">
        <f t="shared" si="4"/>
        <v>0.63882721097838135</v>
      </c>
      <c r="H25">
        <f t="shared" si="2"/>
        <v>0.36117278902161865</v>
      </c>
    </row>
    <row r="26" spans="1:8" x14ac:dyDescent="0.2">
      <c r="B26" t="s">
        <v>44</v>
      </c>
      <c r="C26">
        <v>1054236</v>
      </c>
      <c r="D26">
        <v>7019</v>
      </c>
      <c r="F26">
        <f t="shared" si="0"/>
        <v>547992.69497809233</v>
      </c>
      <c r="G26">
        <f t="shared" si="4"/>
        <v>0.46710224013983775</v>
      </c>
      <c r="H26">
        <f t="shared" si="2"/>
        <v>0.5328977598601623</v>
      </c>
    </row>
    <row r="27" spans="1:8" x14ac:dyDescent="0.2">
      <c r="B27" t="s">
        <v>45</v>
      </c>
      <c r="C27">
        <v>967551</v>
      </c>
      <c r="D27">
        <v>7172</v>
      </c>
      <c r="F27">
        <f t="shared" si="0"/>
        <v>450272.615099427</v>
      </c>
      <c r="G27">
        <f t="shared" si="4"/>
        <v>0.38380684471528148</v>
      </c>
      <c r="H27">
        <f t="shared" si="2"/>
        <v>0.61619315528471852</v>
      </c>
    </row>
    <row r="28" spans="1:8" x14ac:dyDescent="0.2">
      <c r="B28" t="s">
        <v>46</v>
      </c>
      <c r="C28">
        <v>885134</v>
      </c>
      <c r="D28">
        <v>7306</v>
      </c>
      <c r="F28">
        <f t="shared" si="0"/>
        <v>358190.9046174587</v>
      </c>
      <c r="G28">
        <f t="shared" si="4"/>
        <v>0.30531752608712914</v>
      </c>
      <c r="H28">
        <f t="shared" si="2"/>
        <v>0.69468247391287086</v>
      </c>
    </row>
    <row r="29" spans="1:8" x14ac:dyDescent="0.2">
      <c r="B29" t="s">
        <v>47</v>
      </c>
      <c r="C29">
        <v>810584</v>
      </c>
      <c r="D29">
        <v>7508</v>
      </c>
      <c r="F29">
        <f t="shared" si="0"/>
        <v>269071.71418941685</v>
      </c>
      <c r="G29">
        <f t="shared" si="4"/>
        <v>0.22935342315314511</v>
      </c>
      <c r="H29">
        <f t="shared" si="2"/>
        <v>0.77064657684685489</v>
      </c>
    </row>
    <row r="30" spans="1:8" x14ac:dyDescent="0.2">
      <c r="B30" t="s">
        <v>48</v>
      </c>
      <c r="C30">
        <v>706413</v>
      </c>
      <c r="D30">
        <v>7562</v>
      </c>
      <c r="F30">
        <f t="shared" si="0"/>
        <v>161005.98011459387</v>
      </c>
      <c r="G30">
        <f t="shared" si="4"/>
        <v>0.13723951920644412</v>
      </c>
      <c r="H30">
        <f t="shared" si="2"/>
        <v>0.86276048079355583</v>
      </c>
    </row>
    <row r="31" spans="1:8" x14ac:dyDescent="0.2">
      <c r="B31" t="s">
        <v>49</v>
      </c>
      <c r="C31">
        <v>639925</v>
      </c>
      <c r="D31">
        <v>7756</v>
      </c>
      <c r="F31">
        <f t="shared" si="0"/>
        <v>80525.787327266531</v>
      </c>
      <c r="G31">
        <f t="shared" si="4"/>
        <v>6.8639191716039355E-2</v>
      </c>
      <c r="H31">
        <f t="shared" si="2"/>
        <v>0.93136080828396062</v>
      </c>
    </row>
    <row r="32" spans="1:8" x14ac:dyDescent="0.2">
      <c r="B32" t="s">
        <v>50</v>
      </c>
      <c r="C32">
        <v>639264</v>
      </c>
      <c r="D32">
        <v>7932</v>
      </c>
      <c r="F32">
        <f t="shared" si="0"/>
        <v>67170.839231546968</v>
      </c>
      <c r="G32">
        <f t="shared" si="4"/>
        <v>5.7255598048406145E-2</v>
      </c>
      <c r="H32">
        <f t="shared" si="2"/>
        <v>0.94274440195159381</v>
      </c>
    </row>
    <row r="33" spans="1:8" x14ac:dyDescent="0.2">
      <c r="A33" t="s">
        <v>77</v>
      </c>
      <c r="B33" t="s">
        <v>51</v>
      </c>
      <c r="C33">
        <v>2776058</v>
      </c>
      <c r="D33">
        <v>8781</v>
      </c>
      <c r="F33">
        <f t="shared" si="0"/>
        <v>2142730.9646107177</v>
      </c>
      <c r="G33">
        <f>F33/$F$33</f>
        <v>1</v>
      </c>
      <c r="H33">
        <f t="shared" si="2"/>
        <v>0</v>
      </c>
    </row>
    <row r="34" spans="1:8" x14ac:dyDescent="0.2">
      <c r="B34" t="s">
        <v>52</v>
      </c>
      <c r="C34">
        <v>2368996</v>
      </c>
      <c r="D34">
        <v>8781</v>
      </c>
      <c r="F34">
        <f t="shared" si="0"/>
        <v>1735668.9646107177</v>
      </c>
      <c r="G34">
        <f t="shared" ref="G34:G44" si="5">F34/$F$33</f>
        <v>0.81002654709199418</v>
      </c>
      <c r="H34">
        <f t="shared" si="2"/>
        <v>0.18997345290800582</v>
      </c>
    </row>
    <row r="35" spans="1:8" x14ac:dyDescent="0.2">
      <c r="B35" t="s">
        <v>53</v>
      </c>
      <c r="C35">
        <v>2615227</v>
      </c>
      <c r="D35">
        <v>8781</v>
      </c>
      <c r="F35">
        <f t="shared" si="0"/>
        <v>1981899.9646107177</v>
      </c>
      <c r="G35">
        <f t="shared" si="5"/>
        <v>0.92494111362729148</v>
      </c>
      <c r="H35">
        <f t="shared" si="2"/>
        <v>7.5058886372708522E-2</v>
      </c>
    </row>
    <row r="36" spans="1:8" x14ac:dyDescent="0.2">
      <c r="B36" t="s">
        <v>54</v>
      </c>
      <c r="C36">
        <v>2318673</v>
      </c>
      <c r="D36">
        <v>8781</v>
      </c>
      <c r="F36">
        <f t="shared" si="0"/>
        <v>1685345.9646107177</v>
      </c>
      <c r="G36">
        <f t="shared" si="5"/>
        <v>0.78654109752733437</v>
      </c>
      <c r="H36">
        <f t="shared" si="2"/>
        <v>0.21345890247266563</v>
      </c>
    </row>
    <row r="37" spans="1:8" x14ac:dyDescent="0.2">
      <c r="B37" t="s">
        <v>55</v>
      </c>
      <c r="C37">
        <v>2221282</v>
      </c>
      <c r="D37">
        <v>8781</v>
      </c>
      <c r="F37">
        <f t="shared" si="0"/>
        <v>1587954.9646107177</v>
      </c>
      <c r="G37">
        <f t="shared" si="5"/>
        <v>0.74108928784683459</v>
      </c>
      <c r="H37">
        <f t="shared" si="2"/>
        <v>0.25891071215316541</v>
      </c>
    </row>
    <row r="38" spans="1:8" x14ac:dyDescent="0.2">
      <c r="B38" t="s">
        <v>56</v>
      </c>
      <c r="C38">
        <v>2188533</v>
      </c>
      <c r="D38">
        <v>8712</v>
      </c>
      <c r="F38">
        <f t="shared" si="0"/>
        <v>1560182.5692618806</v>
      </c>
      <c r="G38">
        <f t="shared" si="5"/>
        <v>0.7281280734865041</v>
      </c>
      <c r="H38">
        <f t="shared" si="2"/>
        <v>0.2718719265134959</v>
      </c>
    </row>
    <row r="39" spans="1:8" x14ac:dyDescent="0.2">
      <c r="B39" t="s">
        <v>57</v>
      </c>
      <c r="C39">
        <v>1762937</v>
      </c>
      <c r="D39">
        <v>8781</v>
      </c>
      <c r="F39">
        <f t="shared" si="0"/>
        <v>1129609.9646107177</v>
      </c>
      <c r="G39">
        <f t="shared" si="5"/>
        <v>0.52718235899295018</v>
      </c>
      <c r="H39">
        <f t="shared" si="2"/>
        <v>0.47281764100704982</v>
      </c>
    </row>
    <row r="40" spans="1:8" x14ac:dyDescent="0.2">
      <c r="B40" t="s">
        <v>58</v>
      </c>
      <c r="C40">
        <v>1511464</v>
      </c>
      <c r="D40">
        <v>8781</v>
      </c>
      <c r="F40">
        <f t="shared" si="0"/>
        <v>878136.96461071784</v>
      </c>
      <c r="G40">
        <f t="shared" si="5"/>
        <v>0.40982138173853944</v>
      </c>
      <c r="H40">
        <f t="shared" si="2"/>
        <v>0.59017861826146056</v>
      </c>
    </row>
    <row r="41" spans="1:8" x14ac:dyDescent="0.2">
      <c r="B41" t="s">
        <v>59</v>
      </c>
      <c r="C41">
        <v>1237393</v>
      </c>
      <c r="D41">
        <v>8781</v>
      </c>
      <c r="F41">
        <f t="shared" si="0"/>
        <v>604065.96461071784</v>
      </c>
      <c r="G41">
        <f t="shared" si="5"/>
        <v>0.28191405014789711</v>
      </c>
      <c r="H41">
        <f t="shared" si="2"/>
        <v>0.71808594985210283</v>
      </c>
    </row>
    <row r="42" spans="1:8" x14ac:dyDescent="0.2">
      <c r="B42" t="s">
        <v>60</v>
      </c>
      <c r="C42">
        <v>1071144</v>
      </c>
      <c r="D42">
        <v>8781</v>
      </c>
      <c r="F42">
        <f t="shared" si="0"/>
        <v>437816.96461071784</v>
      </c>
      <c r="G42">
        <f t="shared" si="5"/>
        <v>0.204326614886185</v>
      </c>
      <c r="H42">
        <f t="shared" si="2"/>
        <v>0.79567338511381502</v>
      </c>
    </row>
    <row r="43" spans="1:8" x14ac:dyDescent="0.2">
      <c r="A43" t="s">
        <v>78</v>
      </c>
      <c r="B43" t="s">
        <v>61</v>
      </c>
      <c r="C43">
        <v>2950948</v>
      </c>
      <c r="D43">
        <v>13464</v>
      </c>
      <c r="F43">
        <f t="shared" si="0"/>
        <v>1979860.9706774519</v>
      </c>
      <c r="G43">
        <f>F43/$F$43</f>
        <v>1</v>
      </c>
      <c r="H43">
        <f t="shared" si="2"/>
        <v>0</v>
      </c>
    </row>
    <row r="44" spans="1:8" x14ac:dyDescent="0.2">
      <c r="B44" t="s">
        <v>62</v>
      </c>
      <c r="C44">
        <v>2573850</v>
      </c>
      <c r="D44">
        <v>13464</v>
      </c>
      <c r="F44">
        <f t="shared" si="0"/>
        <v>1602762.9706774519</v>
      </c>
      <c r="G44">
        <f t="shared" ref="G44:G52" si="6">F44/$F$43</f>
        <v>0.80953309066395307</v>
      </c>
      <c r="H44">
        <f t="shared" si="2"/>
        <v>0.19046690933604693</v>
      </c>
    </row>
    <row r="45" spans="1:8" x14ac:dyDescent="0.2">
      <c r="B45" t="s">
        <v>63</v>
      </c>
      <c r="C45">
        <v>2896628</v>
      </c>
      <c r="D45">
        <v>13464</v>
      </c>
      <c r="F45">
        <f t="shared" si="0"/>
        <v>1925540.9706774519</v>
      </c>
      <c r="G45">
        <f t="shared" si="6"/>
        <v>0.97256373007776742</v>
      </c>
      <c r="H45">
        <f t="shared" si="2"/>
        <v>2.7436269922232581E-2</v>
      </c>
    </row>
    <row r="46" spans="1:8" x14ac:dyDescent="0.2">
      <c r="B46" t="s">
        <v>64</v>
      </c>
      <c r="C46">
        <v>2600960</v>
      </c>
      <c r="D46">
        <v>13464</v>
      </c>
      <c r="F46">
        <f t="shared" si="0"/>
        <v>1629872.9706774519</v>
      </c>
      <c r="G46">
        <f t="shared" si="6"/>
        <v>0.82322597132654007</v>
      </c>
      <c r="H46">
        <f t="shared" si="2"/>
        <v>0.17677402867345993</v>
      </c>
    </row>
    <row r="47" spans="1:8" x14ac:dyDescent="0.2">
      <c r="B47" t="s">
        <v>65</v>
      </c>
      <c r="C47">
        <v>2602614</v>
      </c>
      <c r="D47">
        <v>13464</v>
      </c>
      <c r="F47">
        <f t="shared" si="0"/>
        <v>1631526.9706774519</v>
      </c>
      <c r="G47">
        <f t="shared" si="6"/>
        <v>0.8240613835218894</v>
      </c>
      <c r="H47">
        <f t="shared" si="2"/>
        <v>0.1759386164781106</v>
      </c>
    </row>
    <row r="48" spans="1:8" x14ac:dyDescent="0.2">
      <c r="B48" t="s">
        <v>66</v>
      </c>
      <c r="C48">
        <v>2807557</v>
      </c>
      <c r="D48">
        <v>13464</v>
      </c>
      <c r="F48">
        <f t="shared" si="0"/>
        <v>1836469.9706774519</v>
      </c>
      <c r="G48">
        <f t="shared" si="6"/>
        <v>0.92757521759170003</v>
      </c>
      <c r="H48">
        <f t="shared" si="2"/>
        <v>7.242478240829997E-2</v>
      </c>
    </row>
    <row r="49" spans="1:8" x14ac:dyDescent="0.2">
      <c r="B49" t="s">
        <v>67</v>
      </c>
      <c r="C49">
        <v>2407601</v>
      </c>
      <c r="D49">
        <v>13464</v>
      </c>
      <c r="F49">
        <f t="shared" si="0"/>
        <v>1436513.9706774519</v>
      </c>
      <c r="G49">
        <f t="shared" si="6"/>
        <v>0.72556305313999792</v>
      </c>
      <c r="H49">
        <f t="shared" si="2"/>
        <v>0.27443694686000208</v>
      </c>
    </row>
    <row r="50" spans="1:8" x14ac:dyDescent="0.2">
      <c r="B50" t="s">
        <v>68</v>
      </c>
      <c r="C50">
        <v>2451047</v>
      </c>
      <c r="D50">
        <v>13464</v>
      </c>
      <c r="F50">
        <f t="shared" si="0"/>
        <v>1479959.9706774519</v>
      </c>
      <c r="G50">
        <f t="shared" si="6"/>
        <v>0.74750701821807819</v>
      </c>
      <c r="H50">
        <f t="shared" si="2"/>
        <v>0.25249298178192181</v>
      </c>
    </row>
    <row r="51" spans="1:8" x14ac:dyDescent="0.2">
      <c r="B51" t="s">
        <v>69</v>
      </c>
      <c r="C51">
        <v>2777729</v>
      </c>
      <c r="D51">
        <v>13464</v>
      </c>
      <c r="F51">
        <f t="shared" si="0"/>
        <v>1806641.9706774519</v>
      </c>
      <c r="G51">
        <f t="shared" si="6"/>
        <v>0.91250951326106022</v>
      </c>
      <c r="H51">
        <f t="shared" si="2"/>
        <v>8.7490486738939777E-2</v>
      </c>
    </row>
    <row r="52" spans="1:8" x14ac:dyDescent="0.2">
      <c r="B52" t="s">
        <v>70</v>
      </c>
      <c r="C52">
        <v>2474516</v>
      </c>
      <c r="D52">
        <v>13464</v>
      </c>
      <c r="F52">
        <f t="shared" si="0"/>
        <v>1503428.9706774519</v>
      </c>
      <c r="G52">
        <f t="shared" si="6"/>
        <v>0.75936088086176146</v>
      </c>
      <c r="H52">
        <f t="shared" si="2"/>
        <v>0.24063911913823854</v>
      </c>
    </row>
    <row r="53" spans="1:8" x14ac:dyDescent="0.2">
      <c r="A53" t="s">
        <v>79</v>
      </c>
      <c r="B53">
        <v>6</v>
      </c>
      <c r="C53">
        <v>855976</v>
      </c>
      <c r="D53">
        <v>11868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211222 Cy5 ladder EMSA with yCA</vt:lpstr>
      <vt:lpstr>App 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2021-12-29T22:31:34Z</dcterms:created>
  <dcterms:modified xsi:type="dcterms:W3CDTF">2021-12-29T22:46:09Z</dcterms:modified>
</cp:coreProperties>
</file>